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475" windowHeight="7845" activeTab="2"/>
  </bookViews>
  <sheets>
    <sheet name="금주기록" sheetId="1" r:id="rId1"/>
    <sheet name="계산" sheetId="2" r:id="rId2"/>
    <sheet name="내역" sheetId="3" r:id="rId3"/>
  </sheets>
  <calcPr calcId="145621"/>
</workbook>
</file>

<file path=xl/calcChain.xml><?xml version="1.0" encoding="utf-8"?>
<calcChain xmlns="http://schemas.openxmlformats.org/spreadsheetml/2006/main">
  <c r="C16" i="3" l="1"/>
  <c r="C15" i="3"/>
  <c r="C14" i="3"/>
  <c r="C13" i="3"/>
  <c r="C12" i="3"/>
  <c r="C11" i="3"/>
  <c r="C10" i="3"/>
  <c r="C9" i="3"/>
  <c r="C8" i="3"/>
  <c r="C7" i="3"/>
  <c r="C6" i="3"/>
  <c r="C5" i="3"/>
  <c r="C4" i="3"/>
  <c r="C17" i="3" s="1"/>
  <c r="AA5" i="1" l="1"/>
  <c r="AA6" i="1"/>
  <c r="AA7" i="1"/>
  <c r="AA8" i="1"/>
  <c r="AA9" i="1"/>
  <c r="AA10" i="1"/>
  <c r="AA11" i="1"/>
  <c r="AA12" i="1"/>
  <c r="AA13" i="1"/>
  <c r="AA14" i="1"/>
  <c r="AA15" i="1"/>
  <c r="AA16" i="1"/>
  <c r="AA4" i="1"/>
  <c r="AA17" i="1" l="1"/>
  <c r="E8" i="2"/>
  <c r="F8" i="2" s="1"/>
  <c r="G8" i="2"/>
  <c r="G3" i="2"/>
  <c r="G4" i="2"/>
  <c r="G5" i="2"/>
  <c r="G6" i="2"/>
  <c r="G7" i="2"/>
  <c r="G9" i="2"/>
  <c r="G10" i="2"/>
  <c r="G11" i="2"/>
  <c r="G12" i="2"/>
  <c r="G13" i="2"/>
  <c r="G14" i="2"/>
  <c r="G2" i="2"/>
  <c r="E3" i="2"/>
  <c r="E4" i="2"/>
  <c r="E5" i="2"/>
  <c r="E6" i="2"/>
  <c r="F6" i="2" s="1"/>
  <c r="E7" i="2"/>
  <c r="E9" i="2"/>
  <c r="E10" i="2"/>
  <c r="E11" i="2"/>
  <c r="E12" i="2"/>
  <c r="E13" i="2"/>
  <c r="E14" i="2"/>
  <c r="E2" i="2"/>
  <c r="F2" i="2" s="1"/>
  <c r="H2" i="2" s="1"/>
  <c r="F11" i="2" l="1"/>
  <c r="H11" i="2" s="1"/>
  <c r="F14" i="2"/>
  <c r="H14" i="2" s="1"/>
  <c r="F5" i="2"/>
  <c r="H5" i="2" s="1"/>
  <c r="F13" i="2"/>
  <c r="H13" i="2" s="1"/>
  <c r="F9" i="2"/>
  <c r="H9" i="2" s="1"/>
  <c r="F4" i="2"/>
  <c r="H4" i="2" s="1"/>
  <c r="F12" i="2"/>
  <c r="H12" i="2" s="1"/>
  <c r="F7" i="2"/>
  <c r="H7" i="2" s="1"/>
  <c r="F3" i="2"/>
  <c r="H3" i="2" s="1"/>
  <c r="F10" i="2"/>
  <c r="H10" i="2" s="1"/>
  <c r="H8" i="2"/>
  <c r="H6" i="2"/>
</calcChain>
</file>

<file path=xl/sharedStrings.xml><?xml version="1.0" encoding="utf-8"?>
<sst xmlns="http://schemas.openxmlformats.org/spreadsheetml/2006/main" count="114" uniqueCount="38">
  <si>
    <t>나영</t>
  </si>
  <si>
    <t>지선2</t>
  </si>
  <si>
    <t>희진</t>
  </si>
  <si>
    <t>가은</t>
  </si>
  <si>
    <t>지선</t>
  </si>
  <si>
    <t>경진</t>
  </si>
  <si>
    <t>혜원</t>
  </si>
  <si>
    <t>성은</t>
  </si>
  <si>
    <t>지은</t>
  </si>
  <si>
    <t>슬기</t>
  </si>
  <si>
    <t>현주</t>
  </si>
  <si>
    <t>미희</t>
  </si>
  <si>
    <t>쉐어링</t>
    <phoneticPr fontId="1" type="noConversion"/>
  </si>
  <si>
    <t>이름</t>
    <phoneticPr fontId="1" type="noConversion"/>
  </si>
  <si>
    <t>시</t>
    <phoneticPr fontId="1" type="noConversion"/>
  </si>
  <si>
    <t>분</t>
    <phoneticPr fontId="1" type="noConversion"/>
  </si>
  <si>
    <t>분차이</t>
    <phoneticPr fontId="1" type="noConversion"/>
  </si>
  <si>
    <t>벌금</t>
    <phoneticPr fontId="1" type="noConversion"/>
  </si>
  <si>
    <t>쉐어링</t>
    <phoneticPr fontId="1" type="noConversion"/>
  </si>
  <si>
    <t>도착벌금</t>
    <phoneticPr fontId="1" type="noConversion"/>
  </si>
  <si>
    <t>쉐어링벌금</t>
    <phoneticPr fontId="1" type="noConversion"/>
  </si>
  <si>
    <t>합계</t>
    <phoneticPr fontId="1" type="noConversion"/>
  </si>
  <si>
    <t>이름</t>
    <phoneticPr fontId="1" type="noConversion"/>
  </si>
  <si>
    <t>도착시간</t>
    <phoneticPr fontId="1" type="noConversion"/>
  </si>
  <si>
    <t>9/2 (토)</t>
    <phoneticPr fontId="1" type="noConversion"/>
  </si>
  <si>
    <t>9/4 (월)</t>
    <phoneticPr fontId="1" type="noConversion"/>
  </si>
  <si>
    <t>영명</t>
  </si>
  <si>
    <t>지선1</t>
  </si>
  <si>
    <t>영명</t>
    <phoneticPr fontId="1" type="noConversion"/>
  </si>
  <si>
    <t>9/5 (화)</t>
    <phoneticPr fontId="1" type="noConversion"/>
  </si>
  <si>
    <t>9/6 (수)</t>
    <phoneticPr fontId="1" type="noConversion"/>
  </si>
  <si>
    <t>9/7 (목)</t>
    <phoneticPr fontId="1" type="noConversion"/>
  </si>
  <si>
    <t>9/8 (금)</t>
    <phoneticPr fontId="1" type="noConversion"/>
  </si>
  <si>
    <t>9/2~9/8
금주경시댓지</t>
    <phoneticPr fontId="1" type="noConversion"/>
  </si>
  <si>
    <t>이번주 총 금액</t>
    <phoneticPr fontId="1" type="noConversion"/>
  </si>
  <si>
    <t>도착</t>
    <phoneticPr fontId="1" type="noConversion"/>
  </si>
  <si>
    <t>총 금액</t>
    <phoneticPr fontId="1" type="noConversion"/>
  </si>
  <si>
    <t>9/2~9/8
경시댓지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</si>
</sst>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.8000000000000007"/>
      <color rgb="FF484848"/>
      <name val="Arial"/>
      <family val="2"/>
    </font>
    <font>
      <b/>
      <sz val="11"/>
      <color rgb="FFFF0000"/>
      <name val="맑은 고딕"/>
      <family val="3"/>
      <charset val="129"/>
      <scheme val="minor"/>
    </font>
    <font>
      <sz val="11"/>
      <color rgb="FFC0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20" fontId="0" fillId="0" borderId="0" xfId="0" applyNumberForma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3" fontId="0" fillId="0" borderId="11" xfId="0" applyNumberFormat="1" applyBorder="1">
      <alignment vertical="center"/>
    </xf>
    <xf numFmtId="3" fontId="0" fillId="0" borderId="10" xfId="0" applyNumberFormat="1" applyBorder="1">
      <alignment vertical="center"/>
    </xf>
    <xf numFmtId="0" fontId="0" fillId="0" borderId="0" xfId="0" applyFill="1" applyBorder="1">
      <alignment vertical="center"/>
    </xf>
    <xf numFmtId="20" fontId="0" fillId="0" borderId="0" xfId="0" applyNumberFormat="1" applyFill="1" applyBorder="1">
      <alignment vertical="center"/>
    </xf>
    <xf numFmtId="3" fontId="4" fillId="0" borderId="0" xfId="0" applyNumberFormat="1" applyFont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3" fontId="4" fillId="0" borderId="11" xfId="0" applyNumberFormat="1" applyFont="1" applyBorder="1">
      <alignment vertical="center"/>
    </xf>
    <xf numFmtId="3" fontId="4" fillId="0" borderId="10" xfId="0" applyNumberFormat="1" applyFont="1" applyBorder="1">
      <alignment vertical="center"/>
    </xf>
    <xf numFmtId="0" fontId="4" fillId="0" borderId="2" xfId="0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5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17"/>
  <sheetViews>
    <sheetView workbookViewId="0">
      <selection activeCell="B2" sqref="B2:AA17"/>
    </sheetView>
  </sheetViews>
  <sheetFormatPr defaultRowHeight="16.5" x14ac:dyDescent="0.3"/>
  <cols>
    <col min="2" max="2" width="6.25" bestFit="1" customWidth="1"/>
    <col min="3" max="3" width="2.5" bestFit="1" customWidth="1"/>
    <col min="4" max="4" width="3.5" bestFit="1" customWidth="1"/>
    <col min="5" max="5" width="7.125" bestFit="1" customWidth="1"/>
    <col min="6" max="6" width="6.5" bestFit="1" customWidth="1"/>
    <col min="7" max="7" width="2.5" bestFit="1" customWidth="1"/>
    <col min="8" max="8" width="3.5" bestFit="1" customWidth="1"/>
    <col min="9" max="9" width="7.125" bestFit="1" customWidth="1"/>
    <col min="10" max="10" width="6.5" bestFit="1" customWidth="1"/>
    <col min="11" max="11" width="2.5" bestFit="1" customWidth="1"/>
    <col min="12" max="12" width="3.5" bestFit="1" customWidth="1"/>
    <col min="13" max="13" width="7.375" bestFit="1" customWidth="1"/>
    <col min="14" max="14" width="6.5" bestFit="1" customWidth="1"/>
    <col min="15" max="15" width="2.5" customWidth="1"/>
    <col min="16" max="16" width="3.5" customWidth="1"/>
    <col min="17" max="17" width="7.375" customWidth="1"/>
    <col min="18" max="18" width="5.5" customWidth="1"/>
    <col min="19" max="19" width="2.5" customWidth="1"/>
    <col min="20" max="20" width="3.5" customWidth="1"/>
    <col min="21" max="21" width="7.375" customWidth="1"/>
    <col min="22" max="22" width="5.5" customWidth="1"/>
    <col min="23" max="23" width="2.5" customWidth="1"/>
    <col min="24" max="24" width="3.5" customWidth="1"/>
    <col min="25" max="25" width="7.375" customWidth="1"/>
    <col min="26" max="26" width="5.5" customWidth="1"/>
    <col min="27" max="27" width="12.375" customWidth="1"/>
    <col min="28" max="30" width="21.125" customWidth="1"/>
  </cols>
  <sheetData>
    <row r="2" spans="2:27" s="1" customFormat="1" x14ac:dyDescent="0.3">
      <c r="B2" s="11"/>
      <c r="C2" s="24" t="s">
        <v>24</v>
      </c>
      <c r="D2" s="25"/>
      <c r="E2" s="25"/>
      <c r="F2" s="26"/>
      <c r="G2" s="24" t="s">
        <v>25</v>
      </c>
      <c r="H2" s="25"/>
      <c r="I2" s="25"/>
      <c r="J2" s="26"/>
      <c r="K2" s="24" t="s">
        <v>29</v>
      </c>
      <c r="L2" s="25"/>
      <c r="M2" s="25"/>
      <c r="N2" s="26"/>
      <c r="O2" s="24" t="s">
        <v>30</v>
      </c>
      <c r="P2" s="25"/>
      <c r="Q2" s="25"/>
      <c r="R2" s="26"/>
      <c r="S2" s="24" t="s">
        <v>31</v>
      </c>
      <c r="T2" s="25"/>
      <c r="U2" s="25"/>
      <c r="V2" s="26"/>
      <c r="W2" s="24" t="s">
        <v>32</v>
      </c>
      <c r="X2" s="25"/>
      <c r="Y2" s="25"/>
      <c r="Z2" s="26"/>
      <c r="AA2" s="27" t="s">
        <v>33</v>
      </c>
    </row>
    <row r="3" spans="2:27" s="1" customFormat="1" ht="16.5" customHeight="1" x14ac:dyDescent="0.3">
      <c r="B3" s="12" t="s">
        <v>22</v>
      </c>
      <c r="C3" s="22" t="s">
        <v>35</v>
      </c>
      <c r="D3" s="23"/>
      <c r="E3" s="13" t="s">
        <v>12</v>
      </c>
      <c r="F3" s="14" t="s">
        <v>17</v>
      </c>
      <c r="G3" s="22" t="s">
        <v>23</v>
      </c>
      <c r="H3" s="23"/>
      <c r="I3" s="13" t="s">
        <v>12</v>
      </c>
      <c r="J3" s="14" t="s">
        <v>17</v>
      </c>
      <c r="K3" s="22" t="s">
        <v>23</v>
      </c>
      <c r="L3" s="23"/>
      <c r="M3" s="13" t="s">
        <v>12</v>
      </c>
      <c r="N3" s="14" t="s">
        <v>17</v>
      </c>
      <c r="O3" s="22" t="s">
        <v>23</v>
      </c>
      <c r="P3" s="23"/>
      <c r="Q3" s="13" t="s">
        <v>12</v>
      </c>
      <c r="R3" s="14" t="s">
        <v>17</v>
      </c>
      <c r="S3" s="22" t="s">
        <v>23</v>
      </c>
      <c r="T3" s="23"/>
      <c r="U3" s="13" t="s">
        <v>12</v>
      </c>
      <c r="V3" s="14" t="s">
        <v>17</v>
      </c>
      <c r="W3" s="22" t="s">
        <v>23</v>
      </c>
      <c r="X3" s="23"/>
      <c r="Y3" s="13" t="s">
        <v>12</v>
      </c>
      <c r="Z3" s="14" t="s">
        <v>17</v>
      </c>
      <c r="AA3" s="28"/>
    </row>
    <row r="4" spans="2:27" x14ac:dyDescent="0.3">
      <c r="B4" s="4" t="s">
        <v>3</v>
      </c>
      <c r="C4" s="4">
        <v>5</v>
      </c>
      <c r="D4" s="5">
        <v>52</v>
      </c>
      <c r="E4" s="5">
        <v>0</v>
      </c>
      <c r="F4" s="6">
        <v>0</v>
      </c>
      <c r="G4" s="4">
        <v>5</v>
      </c>
      <c r="H4" s="5">
        <v>50</v>
      </c>
      <c r="I4" s="5">
        <v>0</v>
      </c>
      <c r="J4" s="6">
        <v>0</v>
      </c>
      <c r="K4" s="4">
        <v>5</v>
      </c>
      <c r="L4" s="5">
        <v>50</v>
      </c>
      <c r="M4" s="17">
        <v>0</v>
      </c>
      <c r="N4" s="6">
        <v>0</v>
      </c>
      <c r="O4" s="4">
        <v>5</v>
      </c>
      <c r="P4" s="5">
        <v>54</v>
      </c>
      <c r="Q4" s="5">
        <v>0</v>
      </c>
      <c r="R4" s="6">
        <v>0</v>
      </c>
      <c r="S4" s="4">
        <v>5</v>
      </c>
      <c r="T4" s="5">
        <v>53</v>
      </c>
      <c r="U4" s="5">
        <v>0</v>
      </c>
      <c r="V4" s="6">
        <v>0</v>
      </c>
      <c r="W4" s="4">
        <v>5</v>
      </c>
      <c r="X4" s="5">
        <v>53</v>
      </c>
      <c r="Y4" s="5">
        <v>0</v>
      </c>
      <c r="Z4" s="6">
        <v>0</v>
      </c>
      <c r="AA4" s="15">
        <f>SUM(F4,J4,N4,R4,V4,Z4)</f>
        <v>0</v>
      </c>
    </row>
    <row r="5" spans="2:27" x14ac:dyDescent="0.3">
      <c r="B5" s="4" t="s">
        <v>5</v>
      </c>
      <c r="C5" s="4">
        <v>5</v>
      </c>
      <c r="D5" s="5">
        <v>56</v>
      </c>
      <c r="E5" s="5">
        <v>0</v>
      </c>
      <c r="F5" s="6">
        <v>1000</v>
      </c>
      <c r="G5" s="4">
        <v>5</v>
      </c>
      <c r="H5" s="5">
        <v>50</v>
      </c>
      <c r="I5" s="5">
        <v>0</v>
      </c>
      <c r="J5" s="6">
        <v>0</v>
      </c>
      <c r="K5" s="4">
        <v>5</v>
      </c>
      <c r="L5" s="5">
        <v>50</v>
      </c>
      <c r="M5" s="17">
        <v>0</v>
      </c>
      <c r="N5" s="6">
        <v>0</v>
      </c>
      <c r="O5" s="4">
        <v>5</v>
      </c>
      <c r="P5" s="5">
        <v>50</v>
      </c>
      <c r="Q5" s="5">
        <v>0</v>
      </c>
      <c r="R5" s="6">
        <v>0</v>
      </c>
      <c r="S5" s="4">
        <v>5</v>
      </c>
      <c r="T5" s="5">
        <v>45</v>
      </c>
      <c r="U5" s="5">
        <v>0</v>
      </c>
      <c r="V5" s="6">
        <v>0</v>
      </c>
      <c r="W5" s="4">
        <v>5</v>
      </c>
      <c r="X5" s="5">
        <v>54</v>
      </c>
      <c r="Y5" s="5">
        <v>0</v>
      </c>
      <c r="Z5" s="6">
        <v>0</v>
      </c>
      <c r="AA5" s="15">
        <f t="shared" ref="AA5:AA16" si="0">SUM(F5,J5,N5,R5,V5,Z5)</f>
        <v>1000</v>
      </c>
    </row>
    <row r="6" spans="2:27" x14ac:dyDescent="0.3">
      <c r="B6" s="4" t="s">
        <v>0</v>
      </c>
      <c r="C6" s="4">
        <v>5</v>
      </c>
      <c r="D6" s="5">
        <v>54</v>
      </c>
      <c r="E6" s="5">
        <v>0</v>
      </c>
      <c r="F6" s="6">
        <v>0</v>
      </c>
      <c r="G6" s="4">
        <v>5</v>
      </c>
      <c r="H6" s="5">
        <v>55</v>
      </c>
      <c r="I6" s="5">
        <v>0</v>
      </c>
      <c r="J6" s="6">
        <v>0</v>
      </c>
      <c r="K6" s="4">
        <v>5</v>
      </c>
      <c r="L6" s="5">
        <v>54</v>
      </c>
      <c r="M6" s="17">
        <v>0</v>
      </c>
      <c r="N6" s="6">
        <v>0</v>
      </c>
      <c r="O6" s="4">
        <v>5</v>
      </c>
      <c r="P6" s="5">
        <v>53</v>
      </c>
      <c r="Q6" s="5">
        <v>0</v>
      </c>
      <c r="R6" s="6">
        <v>0</v>
      </c>
      <c r="S6" s="4">
        <v>5</v>
      </c>
      <c r="T6" s="5">
        <v>54</v>
      </c>
      <c r="U6" s="5">
        <v>0</v>
      </c>
      <c r="V6" s="6">
        <v>0</v>
      </c>
      <c r="W6" s="4">
        <v>5</v>
      </c>
      <c r="X6" s="5">
        <v>55</v>
      </c>
      <c r="Y6" s="5">
        <v>0</v>
      </c>
      <c r="Z6" s="6">
        <v>0</v>
      </c>
      <c r="AA6" s="15">
        <f t="shared" si="0"/>
        <v>0</v>
      </c>
    </row>
    <row r="7" spans="2:27" x14ac:dyDescent="0.3">
      <c r="B7" s="4" t="s">
        <v>11</v>
      </c>
      <c r="C7" s="4">
        <v>5</v>
      </c>
      <c r="D7" s="5">
        <v>50</v>
      </c>
      <c r="E7" s="5">
        <v>0</v>
      </c>
      <c r="F7" s="6">
        <v>0</v>
      </c>
      <c r="G7" s="4">
        <v>5</v>
      </c>
      <c r="H7" s="17">
        <v>52</v>
      </c>
      <c r="I7" s="5">
        <v>0</v>
      </c>
      <c r="J7" s="6">
        <v>0</v>
      </c>
      <c r="K7" s="4">
        <v>5</v>
      </c>
      <c r="L7" s="5">
        <v>52</v>
      </c>
      <c r="M7" s="17">
        <v>0</v>
      </c>
      <c r="N7" s="6">
        <v>0</v>
      </c>
      <c r="O7" s="4">
        <v>5</v>
      </c>
      <c r="P7" s="5">
        <v>51</v>
      </c>
      <c r="Q7" s="5">
        <v>0</v>
      </c>
      <c r="R7" s="6">
        <v>0</v>
      </c>
      <c r="S7" s="4">
        <v>5</v>
      </c>
      <c r="T7" s="5">
        <v>52</v>
      </c>
      <c r="U7" s="5">
        <v>0</v>
      </c>
      <c r="V7" s="6">
        <v>0</v>
      </c>
      <c r="W7" s="4">
        <v>5</v>
      </c>
      <c r="X7" s="5">
        <v>53</v>
      </c>
      <c r="Y7" s="5">
        <v>0</v>
      </c>
      <c r="Z7" s="6">
        <v>0</v>
      </c>
      <c r="AA7" s="15">
        <f t="shared" si="0"/>
        <v>0</v>
      </c>
    </row>
    <row r="8" spans="2:27" x14ac:dyDescent="0.3">
      <c r="B8" s="4" t="s">
        <v>7</v>
      </c>
      <c r="C8" s="20">
        <v>6</v>
      </c>
      <c r="D8" s="21">
        <v>10</v>
      </c>
      <c r="E8" s="5">
        <v>0</v>
      </c>
      <c r="F8" s="6">
        <v>15000</v>
      </c>
      <c r="G8" s="4">
        <v>5</v>
      </c>
      <c r="H8" s="5">
        <v>56</v>
      </c>
      <c r="I8" s="10">
        <v>0.5541666666666667</v>
      </c>
      <c r="J8" s="6">
        <v>1000</v>
      </c>
      <c r="K8" s="20">
        <v>6</v>
      </c>
      <c r="L8" s="21">
        <v>30</v>
      </c>
      <c r="M8" s="17">
        <v>0</v>
      </c>
      <c r="N8" s="6">
        <v>35000</v>
      </c>
      <c r="O8" s="4">
        <v>5</v>
      </c>
      <c r="P8" s="5">
        <v>55</v>
      </c>
      <c r="Q8" s="5">
        <v>0</v>
      </c>
      <c r="R8" s="6">
        <v>0</v>
      </c>
      <c r="S8" s="4">
        <v>5</v>
      </c>
      <c r="T8" s="5">
        <v>55</v>
      </c>
      <c r="U8" s="5">
        <v>0</v>
      </c>
      <c r="V8" s="6">
        <v>0</v>
      </c>
      <c r="W8" s="4">
        <v>6</v>
      </c>
      <c r="X8" s="5">
        <v>0</v>
      </c>
      <c r="Y8" s="5">
        <v>0</v>
      </c>
      <c r="Z8" s="6">
        <v>5000</v>
      </c>
      <c r="AA8" s="15">
        <f t="shared" si="0"/>
        <v>56000</v>
      </c>
    </row>
    <row r="9" spans="2:27" x14ac:dyDescent="0.3">
      <c r="B9" s="4" t="s">
        <v>9</v>
      </c>
      <c r="C9" s="20">
        <v>6</v>
      </c>
      <c r="D9" s="21">
        <v>30</v>
      </c>
      <c r="E9" s="5">
        <v>0</v>
      </c>
      <c r="F9" s="6">
        <v>35000</v>
      </c>
      <c r="G9" s="4">
        <v>5</v>
      </c>
      <c r="H9" s="5">
        <v>52</v>
      </c>
      <c r="I9" s="5">
        <v>0</v>
      </c>
      <c r="J9" s="6">
        <v>0</v>
      </c>
      <c r="K9" s="4">
        <v>5</v>
      </c>
      <c r="L9" s="5">
        <v>55</v>
      </c>
      <c r="M9" s="17">
        <v>0</v>
      </c>
      <c r="N9" s="6">
        <v>0</v>
      </c>
      <c r="O9" s="4">
        <v>5</v>
      </c>
      <c r="P9" s="5">
        <v>53</v>
      </c>
      <c r="Q9" s="5">
        <v>0</v>
      </c>
      <c r="R9" s="6">
        <v>0</v>
      </c>
      <c r="S9" s="4">
        <v>5</v>
      </c>
      <c r="T9" s="5">
        <v>53</v>
      </c>
      <c r="U9" s="5">
        <v>0</v>
      </c>
      <c r="V9" s="6">
        <v>0</v>
      </c>
      <c r="W9" s="4">
        <v>5</v>
      </c>
      <c r="X9" s="5">
        <v>56</v>
      </c>
      <c r="Y9" s="5">
        <v>0</v>
      </c>
      <c r="Z9" s="6">
        <v>1000</v>
      </c>
      <c r="AA9" s="15">
        <f t="shared" si="0"/>
        <v>36000</v>
      </c>
    </row>
    <row r="10" spans="2:27" x14ac:dyDescent="0.3">
      <c r="B10" s="4" t="s">
        <v>28</v>
      </c>
      <c r="C10" s="4">
        <v>5</v>
      </c>
      <c r="D10" s="5">
        <v>57</v>
      </c>
      <c r="E10" s="5">
        <v>0</v>
      </c>
      <c r="F10" s="6">
        <v>2000</v>
      </c>
      <c r="G10" s="4">
        <v>5</v>
      </c>
      <c r="H10" s="5">
        <v>55</v>
      </c>
      <c r="I10" s="5">
        <v>0</v>
      </c>
      <c r="J10" s="6">
        <v>0</v>
      </c>
      <c r="K10" s="20">
        <v>6</v>
      </c>
      <c r="L10" s="21">
        <v>17</v>
      </c>
      <c r="M10" s="18">
        <v>0.54305555555555551</v>
      </c>
      <c r="N10" s="6">
        <v>22000</v>
      </c>
      <c r="O10" s="4">
        <v>5</v>
      </c>
      <c r="P10" s="5">
        <v>52</v>
      </c>
      <c r="Q10" s="5">
        <v>0</v>
      </c>
      <c r="R10" s="6">
        <v>0</v>
      </c>
      <c r="S10" s="4">
        <v>5</v>
      </c>
      <c r="T10" s="5">
        <v>58</v>
      </c>
      <c r="U10" s="5">
        <v>0</v>
      </c>
      <c r="V10" s="6">
        <v>3000</v>
      </c>
      <c r="W10" s="4">
        <v>5</v>
      </c>
      <c r="X10" s="5">
        <v>54</v>
      </c>
      <c r="Y10" s="5">
        <v>0</v>
      </c>
      <c r="Z10" s="6">
        <v>0</v>
      </c>
      <c r="AA10" s="15">
        <f t="shared" si="0"/>
        <v>27000</v>
      </c>
    </row>
    <row r="11" spans="2:27" x14ac:dyDescent="0.3">
      <c r="B11" s="4" t="s">
        <v>4</v>
      </c>
      <c r="C11" s="20">
        <v>6</v>
      </c>
      <c r="D11" s="21">
        <v>21</v>
      </c>
      <c r="E11" s="5">
        <v>0</v>
      </c>
      <c r="F11" s="6">
        <v>26000</v>
      </c>
      <c r="G11" s="4">
        <v>5</v>
      </c>
      <c r="H11" s="5">
        <v>48</v>
      </c>
      <c r="I11" s="5">
        <v>0</v>
      </c>
      <c r="J11" s="6">
        <v>0</v>
      </c>
      <c r="K11" s="4">
        <v>5</v>
      </c>
      <c r="L11" s="5">
        <v>47</v>
      </c>
      <c r="M11" s="17">
        <v>0</v>
      </c>
      <c r="N11" s="6">
        <v>0</v>
      </c>
      <c r="O11" s="4">
        <v>5</v>
      </c>
      <c r="P11" s="5">
        <v>47</v>
      </c>
      <c r="Q11" s="5">
        <v>0</v>
      </c>
      <c r="R11" s="6">
        <v>0</v>
      </c>
      <c r="S11" s="4">
        <v>5</v>
      </c>
      <c r="T11" s="5">
        <v>52</v>
      </c>
      <c r="U11" s="5">
        <v>0</v>
      </c>
      <c r="V11" s="6">
        <v>0</v>
      </c>
      <c r="W11" s="4">
        <v>5</v>
      </c>
      <c r="X11" s="5">
        <v>54</v>
      </c>
      <c r="Y11" s="5">
        <v>0</v>
      </c>
      <c r="Z11" s="6">
        <v>0</v>
      </c>
      <c r="AA11" s="15">
        <f t="shared" si="0"/>
        <v>26000</v>
      </c>
    </row>
    <row r="12" spans="2:27" x14ac:dyDescent="0.3">
      <c r="B12" s="4" t="s">
        <v>1</v>
      </c>
      <c r="C12" s="4">
        <v>5</v>
      </c>
      <c r="D12" s="5">
        <v>54</v>
      </c>
      <c r="E12" s="5">
        <v>0</v>
      </c>
      <c r="F12" s="6">
        <v>0</v>
      </c>
      <c r="G12" s="4">
        <v>5</v>
      </c>
      <c r="H12" s="5">
        <v>58</v>
      </c>
      <c r="I12" s="5">
        <v>0</v>
      </c>
      <c r="J12" s="6">
        <v>3000</v>
      </c>
      <c r="K12" s="4">
        <v>5</v>
      </c>
      <c r="L12" s="5">
        <v>53</v>
      </c>
      <c r="M12" s="17">
        <v>0</v>
      </c>
      <c r="N12" s="6">
        <v>0</v>
      </c>
      <c r="O12" s="4">
        <v>5</v>
      </c>
      <c r="P12" s="5">
        <v>55</v>
      </c>
      <c r="Q12" s="5">
        <v>0</v>
      </c>
      <c r="R12" s="6">
        <v>0</v>
      </c>
      <c r="S12" s="4">
        <v>5</v>
      </c>
      <c r="T12" s="5">
        <v>55</v>
      </c>
      <c r="U12" s="5">
        <v>0</v>
      </c>
      <c r="V12" s="6">
        <v>0</v>
      </c>
      <c r="W12" s="4">
        <v>5</v>
      </c>
      <c r="X12" s="5">
        <v>55</v>
      </c>
      <c r="Y12" s="5">
        <v>0</v>
      </c>
      <c r="Z12" s="6">
        <v>0</v>
      </c>
      <c r="AA12" s="15">
        <f t="shared" si="0"/>
        <v>3000</v>
      </c>
    </row>
    <row r="13" spans="2:27" x14ac:dyDescent="0.3">
      <c r="B13" s="4" t="s">
        <v>8</v>
      </c>
      <c r="C13" s="4">
        <v>5</v>
      </c>
      <c r="D13" s="5">
        <v>56</v>
      </c>
      <c r="E13" s="5">
        <v>0</v>
      </c>
      <c r="F13" s="6">
        <v>1000</v>
      </c>
      <c r="G13" s="4">
        <v>5</v>
      </c>
      <c r="H13" s="5">
        <v>47</v>
      </c>
      <c r="I13" s="5">
        <v>0</v>
      </c>
      <c r="J13" s="6">
        <v>0</v>
      </c>
      <c r="K13" s="4">
        <v>5</v>
      </c>
      <c r="L13" s="5">
        <v>54</v>
      </c>
      <c r="M13" s="17">
        <v>0</v>
      </c>
      <c r="N13" s="6">
        <v>0</v>
      </c>
      <c r="O13" s="4">
        <v>5</v>
      </c>
      <c r="P13" s="5">
        <v>52</v>
      </c>
      <c r="Q13" s="5">
        <v>0</v>
      </c>
      <c r="R13" s="6">
        <v>0</v>
      </c>
      <c r="S13" s="4">
        <v>5</v>
      </c>
      <c r="T13" s="5">
        <v>47</v>
      </c>
      <c r="U13" s="5">
        <v>0</v>
      </c>
      <c r="V13" s="6">
        <v>0</v>
      </c>
      <c r="W13" s="4">
        <v>5</v>
      </c>
      <c r="X13" s="5">
        <v>55</v>
      </c>
      <c r="Y13" s="5">
        <v>0</v>
      </c>
      <c r="Z13" s="6">
        <v>0</v>
      </c>
      <c r="AA13" s="15">
        <f t="shared" si="0"/>
        <v>1000</v>
      </c>
    </row>
    <row r="14" spans="2:27" x14ac:dyDescent="0.3">
      <c r="B14" s="4" t="s">
        <v>10</v>
      </c>
      <c r="C14" s="4">
        <v>5</v>
      </c>
      <c r="D14" s="5">
        <v>55</v>
      </c>
      <c r="E14" s="5">
        <v>0</v>
      </c>
      <c r="F14" s="6">
        <v>0</v>
      </c>
      <c r="G14" s="4">
        <v>5</v>
      </c>
      <c r="H14" s="5">
        <v>55</v>
      </c>
      <c r="I14" s="5">
        <v>0</v>
      </c>
      <c r="J14" s="6">
        <v>0</v>
      </c>
      <c r="K14" s="4">
        <v>5</v>
      </c>
      <c r="L14" s="5">
        <v>55</v>
      </c>
      <c r="M14" s="17">
        <v>0</v>
      </c>
      <c r="N14" s="6">
        <v>0</v>
      </c>
      <c r="O14" s="4">
        <v>5</v>
      </c>
      <c r="P14" s="5">
        <v>54</v>
      </c>
      <c r="Q14" s="5">
        <v>0</v>
      </c>
      <c r="R14" s="6">
        <v>0</v>
      </c>
      <c r="S14" s="4">
        <v>5</v>
      </c>
      <c r="T14" s="5">
        <v>55</v>
      </c>
      <c r="U14" s="5">
        <v>0</v>
      </c>
      <c r="V14" s="6">
        <v>0</v>
      </c>
      <c r="W14" s="4">
        <v>5</v>
      </c>
      <c r="X14" s="5">
        <v>55</v>
      </c>
      <c r="Y14" s="5">
        <v>0</v>
      </c>
      <c r="Z14" s="6">
        <v>0</v>
      </c>
      <c r="AA14" s="15">
        <f t="shared" si="0"/>
        <v>0</v>
      </c>
    </row>
    <row r="15" spans="2:27" x14ac:dyDescent="0.3">
      <c r="B15" s="4" t="s">
        <v>6</v>
      </c>
      <c r="C15" s="4">
        <v>5</v>
      </c>
      <c r="D15" s="5">
        <v>55</v>
      </c>
      <c r="E15" s="5">
        <v>0</v>
      </c>
      <c r="F15" s="6">
        <v>0</v>
      </c>
      <c r="G15" s="4">
        <v>5</v>
      </c>
      <c r="H15" s="5">
        <v>51</v>
      </c>
      <c r="I15" s="5">
        <v>0</v>
      </c>
      <c r="J15" s="6">
        <v>0</v>
      </c>
      <c r="K15" s="4">
        <v>5</v>
      </c>
      <c r="L15" s="5">
        <v>55</v>
      </c>
      <c r="M15" s="17">
        <v>0</v>
      </c>
      <c r="N15" s="6">
        <v>0</v>
      </c>
      <c r="O15" s="4">
        <v>5</v>
      </c>
      <c r="P15" s="5">
        <v>55</v>
      </c>
      <c r="Q15" s="5">
        <v>0</v>
      </c>
      <c r="R15" s="6">
        <v>0</v>
      </c>
      <c r="S15" s="4">
        <v>5</v>
      </c>
      <c r="T15" s="5">
        <v>58</v>
      </c>
      <c r="U15" s="10">
        <v>0.56597222222222221</v>
      </c>
      <c r="V15" s="6">
        <v>3000</v>
      </c>
      <c r="W15" s="4">
        <v>5</v>
      </c>
      <c r="X15" s="5">
        <v>43</v>
      </c>
      <c r="Y15" s="5">
        <v>0</v>
      </c>
      <c r="Z15" s="6">
        <v>0</v>
      </c>
      <c r="AA15" s="15">
        <f t="shared" si="0"/>
        <v>3000</v>
      </c>
    </row>
    <row r="16" spans="2:27" x14ac:dyDescent="0.3">
      <c r="B16" s="7" t="s">
        <v>2</v>
      </c>
      <c r="C16" s="7">
        <v>5</v>
      </c>
      <c r="D16" s="8">
        <v>58</v>
      </c>
      <c r="E16" s="8">
        <v>0</v>
      </c>
      <c r="F16" s="9">
        <v>3000</v>
      </c>
      <c r="G16" s="7">
        <v>5</v>
      </c>
      <c r="H16" s="8">
        <v>53</v>
      </c>
      <c r="I16" s="8">
        <v>0</v>
      </c>
      <c r="J16" s="9">
        <v>0</v>
      </c>
      <c r="K16" s="7">
        <v>5</v>
      </c>
      <c r="L16" s="8">
        <v>54</v>
      </c>
      <c r="M16" s="8">
        <v>0</v>
      </c>
      <c r="N16" s="9">
        <v>0</v>
      </c>
      <c r="O16" s="7">
        <v>5</v>
      </c>
      <c r="P16" s="8">
        <v>55</v>
      </c>
      <c r="Q16" s="8">
        <v>0</v>
      </c>
      <c r="R16" s="9">
        <v>0</v>
      </c>
      <c r="S16" s="7">
        <v>5</v>
      </c>
      <c r="T16" s="8">
        <v>52</v>
      </c>
      <c r="U16" s="8">
        <v>0</v>
      </c>
      <c r="V16" s="9">
        <v>0</v>
      </c>
      <c r="W16" s="7">
        <v>5</v>
      </c>
      <c r="X16" s="8">
        <v>55</v>
      </c>
      <c r="Y16" s="8">
        <v>0</v>
      </c>
      <c r="Z16" s="9">
        <v>0</v>
      </c>
      <c r="AA16" s="16">
        <f t="shared" si="0"/>
        <v>3000</v>
      </c>
    </row>
    <row r="17" spans="23:27" x14ac:dyDescent="0.3">
      <c r="W17" s="29" t="s">
        <v>34</v>
      </c>
      <c r="X17" s="29"/>
      <c r="Y17" s="29"/>
      <c r="Z17" s="29"/>
      <c r="AA17" s="19">
        <f>SUM(AA4:AA16)</f>
        <v>156000</v>
      </c>
    </row>
  </sheetData>
  <mergeCells count="14">
    <mergeCell ref="W17:Z17"/>
    <mergeCell ref="AA2:AA3"/>
    <mergeCell ref="O2:R2"/>
    <mergeCell ref="O3:P3"/>
    <mergeCell ref="S2:V2"/>
    <mergeCell ref="S3:T3"/>
    <mergeCell ref="W2:Z2"/>
    <mergeCell ref="W3:X3"/>
    <mergeCell ref="C3:D3"/>
    <mergeCell ref="C2:F2"/>
    <mergeCell ref="G2:J2"/>
    <mergeCell ref="G3:H3"/>
    <mergeCell ref="K2:N2"/>
    <mergeCell ref="K3:L3"/>
  </mergeCells>
  <phoneticPr fontId="1" type="noConversion"/>
  <conditionalFormatting sqref="F4">
    <cfRule type="cellIs" dxfId="35" priority="18" operator="greaterThan">
      <formula>0</formula>
    </cfRule>
    <cfRule type="cellIs" dxfId="34" priority="19" operator="greaterThan">
      <formula>0</formula>
    </cfRule>
  </conditionalFormatting>
  <conditionalFormatting sqref="F5:F16">
    <cfRule type="cellIs" dxfId="33" priority="16" operator="greaterThan">
      <formula>1000</formula>
    </cfRule>
    <cfRule type="cellIs" dxfId="32" priority="17" operator="greaterThan">
      <formula>0</formula>
    </cfRule>
  </conditionalFormatting>
  <conditionalFormatting sqref="J4:J16">
    <cfRule type="cellIs" dxfId="31" priority="13" operator="greaterThan">
      <formula>0</formula>
    </cfRule>
    <cfRule type="cellIs" dxfId="30" priority="14" operator="greaterThan">
      <formula>0</formula>
    </cfRule>
    <cfRule type="cellIs" dxfId="29" priority="15" operator="greaterThan">
      <formula>0</formula>
    </cfRule>
  </conditionalFormatting>
  <conditionalFormatting sqref="N4:N16">
    <cfRule type="cellIs" dxfId="28" priority="12" operator="greaterThan">
      <formula>0</formula>
    </cfRule>
  </conditionalFormatting>
  <conditionalFormatting sqref="AA4:AA16">
    <cfRule type="cellIs" dxfId="27" priority="11" operator="greaterThan">
      <formula>0</formula>
    </cfRule>
  </conditionalFormatting>
  <conditionalFormatting sqref="V4:V15">
    <cfRule type="cellIs" dxfId="26" priority="9" operator="greaterThan">
      <formula>0</formula>
    </cfRule>
    <cfRule type="cellIs" dxfId="25" priority="10" operator="greaterThan">
      <formula>0</formula>
    </cfRule>
  </conditionalFormatting>
  <conditionalFormatting sqref="D4:D16">
    <cfRule type="cellIs" dxfId="24" priority="8" operator="greaterThan">
      <formula>55</formula>
    </cfRule>
  </conditionalFormatting>
  <conditionalFormatting sqref="H4:H7 H9:H11 H13:H16">
    <cfRule type="cellIs" dxfId="23" priority="5" operator="greaterThan">
      <formula>55</formula>
    </cfRule>
    <cfRule type="cellIs" dxfId="22" priority="7" operator="greaterThan">
      <formula>55</formula>
    </cfRule>
  </conditionalFormatting>
  <conditionalFormatting sqref="L4:L16">
    <cfRule type="cellIs" dxfId="21" priority="6" operator="greaterThan">
      <formula>55</formula>
    </cfRule>
  </conditionalFormatting>
  <conditionalFormatting sqref="H5:H14">
    <cfRule type="cellIs" dxfId="20" priority="3" operator="greaterThan">
      <formula>55</formula>
    </cfRule>
  </conditionalFormatting>
  <conditionalFormatting sqref="T5:T15">
    <cfRule type="cellIs" dxfId="19" priority="2" operator="greaterThan">
      <formula>55</formula>
    </cfRule>
  </conditionalFormatting>
  <conditionalFormatting sqref="Z4:Z16">
    <cfRule type="cellIs" dxfId="18" priority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E24" sqref="E24"/>
    </sheetView>
  </sheetViews>
  <sheetFormatPr defaultRowHeight="16.5" x14ac:dyDescent="0.3"/>
  <cols>
    <col min="2" max="2" width="2.5" bestFit="1" customWidth="1"/>
    <col min="3" max="3" width="3.5" bestFit="1" customWidth="1"/>
    <col min="4" max="5" width="7.125" bestFit="1" customWidth="1"/>
    <col min="6" max="6" width="9" bestFit="1" customWidth="1"/>
    <col min="7" max="7" width="11" bestFit="1" customWidth="1"/>
    <col min="8" max="8" width="6.5" bestFit="1" customWidth="1"/>
    <col min="10" max="10" width="15.375" bestFit="1" customWidth="1"/>
    <col min="11" max="11" width="11.625" bestFit="1" customWidth="1"/>
    <col min="12" max="12" width="4.5" bestFit="1" customWidth="1"/>
    <col min="13" max="13" width="3.5" bestFit="1" customWidth="1"/>
    <col min="17" max="17" width="6.25" bestFit="1" customWidth="1"/>
    <col min="18" max="18" width="2.5" bestFit="1" customWidth="1"/>
    <col min="19" max="19" width="3.5" bestFit="1" customWidth="1"/>
  </cols>
  <sheetData>
    <row r="1" spans="1:13" x14ac:dyDescent="0.3">
      <c r="A1" t="s">
        <v>13</v>
      </c>
      <c r="B1" t="s">
        <v>14</v>
      </c>
      <c r="C1" t="s">
        <v>15</v>
      </c>
      <c r="D1" t="s">
        <v>18</v>
      </c>
      <c r="E1" t="s">
        <v>16</v>
      </c>
      <c r="F1" t="s">
        <v>19</v>
      </c>
      <c r="G1" t="s">
        <v>20</v>
      </c>
      <c r="H1" t="s">
        <v>21</v>
      </c>
    </row>
    <row r="2" spans="1:13" x14ac:dyDescent="0.3">
      <c r="A2" t="s">
        <v>3</v>
      </c>
      <c r="B2">
        <v>5</v>
      </c>
      <c r="C2">
        <v>53</v>
      </c>
      <c r="D2">
        <v>0</v>
      </c>
      <c r="E2">
        <f t="shared" ref="E2:E14" si="0">(B2*60+C2)-(5*60+55)</f>
        <v>-2</v>
      </c>
      <c r="F2">
        <f t="shared" ref="F2:F14" si="1">IF(E2&gt;0,E2*1000,0)</f>
        <v>0</v>
      </c>
      <c r="G2">
        <f t="shared" ref="G2:G14" si="2">IF(D2&lt;&gt;0,10000,0)</f>
        <v>0</v>
      </c>
      <c r="H2">
        <f t="shared" ref="H2:H14" si="3">SUM(F2,G2)</f>
        <v>0</v>
      </c>
    </row>
    <row r="3" spans="1:13" x14ac:dyDescent="0.3">
      <c r="A3" t="s">
        <v>5</v>
      </c>
      <c r="B3">
        <v>5</v>
      </c>
      <c r="C3">
        <v>54</v>
      </c>
      <c r="D3">
        <v>0</v>
      </c>
      <c r="E3">
        <f t="shared" si="0"/>
        <v>-1</v>
      </c>
      <c r="F3">
        <f t="shared" si="1"/>
        <v>0</v>
      </c>
      <c r="G3">
        <f t="shared" si="2"/>
        <v>0</v>
      </c>
      <c r="H3">
        <f t="shared" si="3"/>
        <v>0</v>
      </c>
    </row>
    <row r="4" spans="1:13" x14ac:dyDescent="0.3">
      <c r="A4" t="s">
        <v>0</v>
      </c>
      <c r="B4">
        <v>5</v>
      </c>
      <c r="C4">
        <v>55</v>
      </c>
      <c r="D4">
        <v>0</v>
      </c>
      <c r="E4">
        <f t="shared" si="0"/>
        <v>0</v>
      </c>
      <c r="F4">
        <f t="shared" si="1"/>
        <v>0</v>
      </c>
      <c r="G4">
        <f t="shared" si="2"/>
        <v>0</v>
      </c>
      <c r="H4">
        <f t="shared" si="3"/>
        <v>0</v>
      </c>
    </row>
    <row r="5" spans="1:13" x14ac:dyDescent="0.3">
      <c r="A5" t="s">
        <v>11</v>
      </c>
      <c r="B5">
        <v>5</v>
      </c>
      <c r="C5">
        <v>53</v>
      </c>
      <c r="D5">
        <v>0</v>
      </c>
      <c r="E5">
        <f t="shared" si="0"/>
        <v>-2</v>
      </c>
      <c r="F5">
        <f t="shared" si="1"/>
        <v>0</v>
      </c>
      <c r="G5">
        <f t="shared" si="2"/>
        <v>0</v>
      </c>
      <c r="H5">
        <f t="shared" si="3"/>
        <v>0</v>
      </c>
    </row>
    <row r="6" spans="1:13" x14ac:dyDescent="0.3">
      <c r="A6" t="s">
        <v>7</v>
      </c>
      <c r="B6">
        <v>6</v>
      </c>
      <c r="C6">
        <v>0</v>
      </c>
      <c r="D6">
        <v>0</v>
      </c>
      <c r="E6">
        <f t="shared" si="0"/>
        <v>5</v>
      </c>
      <c r="F6">
        <f t="shared" si="1"/>
        <v>5000</v>
      </c>
      <c r="G6">
        <f t="shared" si="2"/>
        <v>0</v>
      </c>
      <c r="H6">
        <f t="shared" si="3"/>
        <v>5000</v>
      </c>
    </row>
    <row r="7" spans="1:13" x14ac:dyDescent="0.3">
      <c r="A7" t="s">
        <v>9</v>
      </c>
      <c r="B7">
        <v>5</v>
      </c>
      <c r="C7">
        <v>56</v>
      </c>
      <c r="D7">
        <v>0</v>
      </c>
      <c r="E7">
        <f t="shared" si="0"/>
        <v>1</v>
      </c>
      <c r="F7">
        <f t="shared" si="1"/>
        <v>1000</v>
      </c>
      <c r="G7">
        <f t="shared" si="2"/>
        <v>0</v>
      </c>
      <c r="H7">
        <f t="shared" si="3"/>
        <v>1000</v>
      </c>
    </row>
    <row r="8" spans="1:13" x14ac:dyDescent="0.3">
      <c r="A8" t="s">
        <v>26</v>
      </c>
      <c r="B8">
        <v>5</v>
      </c>
      <c r="C8">
        <v>54</v>
      </c>
      <c r="D8">
        <v>0</v>
      </c>
      <c r="E8">
        <f t="shared" si="0"/>
        <v>-1</v>
      </c>
      <c r="F8">
        <f t="shared" si="1"/>
        <v>0</v>
      </c>
      <c r="G8">
        <f t="shared" si="2"/>
        <v>0</v>
      </c>
      <c r="H8">
        <f t="shared" si="3"/>
        <v>0</v>
      </c>
    </row>
    <row r="9" spans="1:13" x14ac:dyDescent="0.3">
      <c r="A9" t="s">
        <v>27</v>
      </c>
      <c r="B9">
        <v>5</v>
      </c>
      <c r="C9">
        <v>54</v>
      </c>
      <c r="D9">
        <v>0</v>
      </c>
      <c r="E9">
        <f t="shared" si="0"/>
        <v>-1</v>
      </c>
      <c r="F9">
        <f t="shared" si="1"/>
        <v>0</v>
      </c>
      <c r="G9">
        <f t="shared" si="2"/>
        <v>0</v>
      </c>
      <c r="H9">
        <f t="shared" si="3"/>
        <v>0</v>
      </c>
    </row>
    <row r="10" spans="1:13" x14ac:dyDescent="0.3">
      <c r="A10" t="s">
        <v>1</v>
      </c>
      <c r="B10">
        <v>5</v>
      </c>
      <c r="C10">
        <v>55</v>
      </c>
      <c r="D10">
        <v>0</v>
      </c>
      <c r="E10">
        <f t="shared" si="0"/>
        <v>0</v>
      </c>
      <c r="F10">
        <f t="shared" si="1"/>
        <v>0</v>
      </c>
      <c r="G10">
        <f t="shared" si="2"/>
        <v>0</v>
      </c>
      <c r="H10">
        <f t="shared" si="3"/>
        <v>0</v>
      </c>
    </row>
    <row r="11" spans="1:13" x14ac:dyDescent="0.3">
      <c r="A11" t="s">
        <v>8</v>
      </c>
      <c r="B11">
        <v>5</v>
      </c>
      <c r="C11">
        <v>55</v>
      </c>
      <c r="D11">
        <v>0</v>
      </c>
      <c r="E11">
        <f t="shared" si="0"/>
        <v>0</v>
      </c>
      <c r="F11">
        <f t="shared" si="1"/>
        <v>0</v>
      </c>
      <c r="G11">
        <f t="shared" si="2"/>
        <v>0</v>
      </c>
      <c r="H11">
        <f t="shared" si="3"/>
        <v>0</v>
      </c>
    </row>
    <row r="12" spans="1:13" x14ac:dyDescent="0.3">
      <c r="A12" t="s">
        <v>10</v>
      </c>
      <c r="B12">
        <v>5</v>
      </c>
      <c r="C12">
        <v>55</v>
      </c>
      <c r="D12">
        <v>0</v>
      </c>
      <c r="E12">
        <f t="shared" si="0"/>
        <v>0</v>
      </c>
      <c r="F12">
        <f t="shared" si="1"/>
        <v>0</v>
      </c>
      <c r="G12">
        <f t="shared" si="2"/>
        <v>0</v>
      </c>
      <c r="H12">
        <f t="shared" si="3"/>
        <v>0</v>
      </c>
    </row>
    <row r="13" spans="1:13" x14ac:dyDescent="0.3">
      <c r="A13" t="s">
        <v>6</v>
      </c>
      <c r="B13">
        <v>5</v>
      </c>
      <c r="C13">
        <v>43</v>
      </c>
      <c r="D13">
        <v>0</v>
      </c>
      <c r="E13">
        <f t="shared" si="0"/>
        <v>-12</v>
      </c>
      <c r="F13">
        <f t="shared" si="1"/>
        <v>0</v>
      </c>
      <c r="G13">
        <f t="shared" si="2"/>
        <v>0</v>
      </c>
      <c r="H13">
        <f t="shared" si="3"/>
        <v>0</v>
      </c>
    </row>
    <row r="14" spans="1:13" x14ac:dyDescent="0.3">
      <c r="A14" t="s">
        <v>2</v>
      </c>
      <c r="B14">
        <v>5</v>
      </c>
      <c r="C14">
        <v>55</v>
      </c>
      <c r="D14">
        <v>0</v>
      </c>
      <c r="E14">
        <f t="shared" si="0"/>
        <v>0</v>
      </c>
      <c r="F14">
        <f t="shared" si="1"/>
        <v>0</v>
      </c>
      <c r="G14">
        <f t="shared" si="2"/>
        <v>0</v>
      </c>
      <c r="H14">
        <f t="shared" si="3"/>
        <v>0</v>
      </c>
    </row>
    <row r="16" spans="1:13" x14ac:dyDescent="0.3">
      <c r="J16" s="2">
        <v>3</v>
      </c>
      <c r="K16" t="s">
        <v>3</v>
      </c>
      <c r="L16">
        <v>5</v>
      </c>
      <c r="M16">
        <v>53</v>
      </c>
    </row>
    <row r="17" spans="10:13" x14ac:dyDescent="0.3">
      <c r="J17" s="2">
        <v>2</v>
      </c>
      <c r="K17" t="s">
        <v>5</v>
      </c>
      <c r="L17">
        <v>5</v>
      </c>
      <c r="M17">
        <v>54</v>
      </c>
    </row>
    <row r="18" spans="10:13" x14ac:dyDescent="0.3">
      <c r="J18" s="2">
        <v>4</v>
      </c>
      <c r="K18" t="s">
        <v>0</v>
      </c>
      <c r="L18">
        <v>5</v>
      </c>
      <c r="M18">
        <v>55</v>
      </c>
    </row>
    <row r="19" spans="10:13" x14ac:dyDescent="0.3">
      <c r="J19" s="2">
        <v>8</v>
      </c>
      <c r="K19" t="s">
        <v>11</v>
      </c>
      <c r="L19">
        <v>5</v>
      </c>
      <c r="M19">
        <v>53</v>
      </c>
    </row>
    <row r="20" spans="10:13" x14ac:dyDescent="0.3">
      <c r="J20" s="2">
        <v>1</v>
      </c>
      <c r="K20" t="s">
        <v>7</v>
      </c>
      <c r="L20">
        <v>6</v>
      </c>
      <c r="M20">
        <v>0</v>
      </c>
    </row>
    <row r="21" spans="10:13" x14ac:dyDescent="0.3">
      <c r="J21" s="2">
        <v>6</v>
      </c>
      <c r="K21" t="s">
        <v>9</v>
      </c>
      <c r="L21">
        <v>5</v>
      </c>
      <c r="M21">
        <v>56</v>
      </c>
    </row>
    <row r="22" spans="10:13" x14ac:dyDescent="0.3">
      <c r="J22" s="2">
        <v>9</v>
      </c>
      <c r="K22" t="s">
        <v>26</v>
      </c>
      <c r="L22">
        <v>5</v>
      </c>
      <c r="M22">
        <v>54</v>
      </c>
    </row>
    <row r="23" spans="10:13" x14ac:dyDescent="0.3">
      <c r="J23" s="2">
        <v>12</v>
      </c>
      <c r="K23" t="s">
        <v>27</v>
      </c>
      <c r="L23">
        <v>5</v>
      </c>
      <c r="M23">
        <v>54</v>
      </c>
    </row>
    <row r="24" spans="10:13" x14ac:dyDescent="0.3">
      <c r="J24" s="3">
        <v>13</v>
      </c>
      <c r="K24" t="s">
        <v>1</v>
      </c>
      <c r="L24">
        <v>5</v>
      </c>
      <c r="M24">
        <v>55</v>
      </c>
    </row>
    <row r="25" spans="10:13" x14ac:dyDescent="0.3">
      <c r="J25" s="2">
        <v>5</v>
      </c>
      <c r="K25" t="s">
        <v>8</v>
      </c>
      <c r="L25">
        <v>5</v>
      </c>
      <c r="M25">
        <v>55</v>
      </c>
    </row>
    <row r="26" spans="10:13" x14ac:dyDescent="0.3">
      <c r="J26" s="2">
        <v>7</v>
      </c>
      <c r="K26" t="s">
        <v>10</v>
      </c>
      <c r="L26">
        <v>5</v>
      </c>
      <c r="M26">
        <v>55</v>
      </c>
    </row>
    <row r="27" spans="10:13" x14ac:dyDescent="0.3">
      <c r="J27" s="2">
        <v>11</v>
      </c>
      <c r="K27" t="s">
        <v>6</v>
      </c>
      <c r="L27">
        <v>5</v>
      </c>
      <c r="M27">
        <v>43</v>
      </c>
    </row>
    <row r="28" spans="10:13" x14ac:dyDescent="0.3">
      <c r="J28" s="2">
        <v>10</v>
      </c>
      <c r="K28" t="s">
        <v>2</v>
      </c>
      <c r="L28">
        <v>5</v>
      </c>
      <c r="M28">
        <v>55</v>
      </c>
    </row>
    <row r="29" spans="10:13" x14ac:dyDescent="0.3">
      <c r="J29" s="2"/>
    </row>
    <row r="30" spans="10:13" x14ac:dyDescent="0.3">
      <c r="J30" s="3"/>
    </row>
  </sheetData>
  <sortState ref="J16:M28">
    <sortCondition ref="K16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17"/>
  <sheetViews>
    <sheetView tabSelected="1" workbookViewId="0">
      <selection activeCell="AD1" sqref="AD1"/>
    </sheetView>
  </sheetViews>
  <sheetFormatPr defaultRowHeight="16.5" x14ac:dyDescent="0.3"/>
  <cols>
    <col min="2" max="2" width="8" bestFit="1" customWidth="1"/>
    <col min="3" max="3" width="9.375" bestFit="1" customWidth="1"/>
    <col min="4" max="4" width="2.5" bestFit="1" customWidth="1"/>
    <col min="5" max="5" width="3.5" bestFit="1" customWidth="1"/>
    <col min="6" max="6" width="7.375" bestFit="1" customWidth="1"/>
    <col min="7" max="7" width="6.5" bestFit="1" customWidth="1"/>
    <col min="8" max="8" width="2.5" bestFit="1" customWidth="1"/>
    <col min="9" max="9" width="3.5" bestFit="1" customWidth="1"/>
    <col min="10" max="10" width="7.375" bestFit="1" customWidth="1"/>
    <col min="11" max="11" width="5.5" bestFit="1" customWidth="1"/>
    <col min="12" max="12" width="2.5" bestFit="1" customWidth="1"/>
    <col min="13" max="13" width="3.5" bestFit="1" customWidth="1"/>
    <col min="14" max="14" width="7.375" bestFit="1" customWidth="1"/>
    <col min="15" max="15" width="6.5" bestFit="1" customWidth="1"/>
    <col min="16" max="16" width="2.5" bestFit="1" customWidth="1"/>
    <col min="17" max="17" width="3.5" bestFit="1" customWidth="1"/>
    <col min="18" max="18" width="7.375" bestFit="1" customWidth="1"/>
    <col min="19" max="19" width="5.5" bestFit="1" customWidth="1"/>
    <col min="20" max="20" width="2.5" bestFit="1" customWidth="1"/>
    <col min="21" max="21" width="3.5" bestFit="1" customWidth="1"/>
    <col min="22" max="22" width="7.375" bestFit="1" customWidth="1"/>
    <col min="23" max="23" width="5.5" bestFit="1" customWidth="1"/>
    <col min="24" max="24" width="2.5" bestFit="1" customWidth="1"/>
    <col min="25" max="25" width="3.5" bestFit="1" customWidth="1"/>
    <col min="26" max="26" width="7.375" bestFit="1" customWidth="1"/>
    <col min="27" max="27" width="5.5" bestFit="1" customWidth="1"/>
  </cols>
  <sheetData>
    <row r="2" spans="2:27" x14ac:dyDescent="0.3">
      <c r="B2" s="11"/>
      <c r="C2" s="27" t="s">
        <v>37</v>
      </c>
      <c r="D2" s="24" t="s">
        <v>24</v>
      </c>
      <c r="E2" s="25"/>
      <c r="F2" s="25"/>
      <c r="G2" s="26"/>
      <c r="H2" s="24" t="s">
        <v>25</v>
      </c>
      <c r="I2" s="25"/>
      <c r="J2" s="25"/>
      <c r="K2" s="26"/>
      <c r="L2" s="24" t="s">
        <v>29</v>
      </c>
      <c r="M2" s="25"/>
      <c r="N2" s="25"/>
      <c r="O2" s="26"/>
      <c r="P2" s="24" t="s">
        <v>30</v>
      </c>
      <c r="Q2" s="25"/>
      <c r="R2" s="25"/>
      <c r="S2" s="26"/>
      <c r="T2" s="24" t="s">
        <v>31</v>
      </c>
      <c r="U2" s="25"/>
      <c r="V2" s="25"/>
      <c r="W2" s="26"/>
      <c r="X2" s="24" t="s">
        <v>32</v>
      </c>
      <c r="Y2" s="25"/>
      <c r="Z2" s="25"/>
      <c r="AA2" s="26"/>
    </row>
    <row r="3" spans="2:27" x14ac:dyDescent="0.3">
      <c r="B3" s="12" t="s">
        <v>22</v>
      </c>
      <c r="C3" s="28"/>
      <c r="D3" s="22" t="s">
        <v>35</v>
      </c>
      <c r="E3" s="23"/>
      <c r="F3" s="13" t="s">
        <v>12</v>
      </c>
      <c r="G3" s="14" t="s">
        <v>17</v>
      </c>
      <c r="H3" s="22" t="s">
        <v>23</v>
      </c>
      <c r="I3" s="23"/>
      <c r="J3" s="13" t="s">
        <v>12</v>
      </c>
      <c r="K3" s="14" t="s">
        <v>17</v>
      </c>
      <c r="L3" s="22" t="s">
        <v>23</v>
      </c>
      <c r="M3" s="23"/>
      <c r="N3" s="13" t="s">
        <v>12</v>
      </c>
      <c r="O3" s="14" t="s">
        <v>17</v>
      </c>
      <c r="P3" s="22" t="s">
        <v>23</v>
      </c>
      <c r="Q3" s="23"/>
      <c r="R3" s="13" t="s">
        <v>12</v>
      </c>
      <c r="S3" s="14" t="s">
        <v>17</v>
      </c>
      <c r="T3" s="22" t="s">
        <v>23</v>
      </c>
      <c r="U3" s="23"/>
      <c r="V3" s="13" t="s">
        <v>12</v>
      </c>
      <c r="W3" s="14" t="s">
        <v>17</v>
      </c>
      <c r="X3" s="22" t="s">
        <v>23</v>
      </c>
      <c r="Y3" s="23"/>
      <c r="Z3" s="13" t="s">
        <v>12</v>
      </c>
      <c r="AA3" s="14" t="s">
        <v>17</v>
      </c>
    </row>
    <row r="4" spans="2:27" x14ac:dyDescent="0.3">
      <c r="B4" s="33" t="s">
        <v>3</v>
      </c>
      <c r="C4" s="30">
        <f>SUM(G4,K4,O4,S4,W4,AA4)</f>
        <v>0</v>
      </c>
      <c r="D4" s="4">
        <v>5</v>
      </c>
      <c r="E4" s="5">
        <v>52</v>
      </c>
      <c r="F4" s="5">
        <v>0</v>
      </c>
      <c r="G4" s="6">
        <v>0</v>
      </c>
      <c r="H4" s="4">
        <v>5</v>
      </c>
      <c r="I4" s="5">
        <v>50</v>
      </c>
      <c r="J4" s="5">
        <v>0</v>
      </c>
      <c r="K4" s="6">
        <v>0</v>
      </c>
      <c r="L4" s="4">
        <v>5</v>
      </c>
      <c r="M4" s="5">
        <v>50</v>
      </c>
      <c r="N4" s="17">
        <v>0</v>
      </c>
      <c r="O4" s="6">
        <v>0</v>
      </c>
      <c r="P4" s="4">
        <v>5</v>
      </c>
      <c r="Q4" s="5">
        <v>54</v>
      </c>
      <c r="R4" s="5">
        <v>0</v>
      </c>
      <c r="S4" s="6">
        <v>0</v>
      </c>
      <c r="T4" s="4">
        <v>5</v>
      </c>
      <c r="U4" s="5">
        <v>53</v>
      </c>
      <c r="V4" s="5">
        <v>0</v>
      </c>
      <c r="W4" s="6">
        <v>0</v>
      </c>
      <c r="X4" s="4">
        <v>5</v>
      </c>
      <c r="Y4" s="5">
        <v>53</v>
      </c>
      <c r="Z4" s="5">
        <v>0</v>
      </c>
      <c r="AA4" s="6">
        <v>0</v>
      </c>
    </row>
    <row r="5" spans="2:27" x14ac:dyDescent="0.3">
      <c r="B5" s="33" t="s">
        <v>5</v>
      </c>
      <c r="C5" s="30">
        <f>SUM(G5,K5,O5,S5,W5,AA5)</f>
        <v>1000</v>
      </c>
      <c r="D5" s="4">
        <v>5</v>
      </c>
      <c r="E5" s="5">
        <v>56</v>
      </c>
      <c r="F5" s="5">
        <v>0</v>
      </c>
      <c r="G5" s="6">
        <v>1000</v>
      </c>
      <c r="H5" s="4">
        <v>5</v>
      </c>
      <c r="I5" s="5">
        <v>50</v>
      </c>
      <c r="J5" s="5">
        <v>0</v>
      </c>
      <c r="K5" s="6">
        <v>0</v>
      </c>
      <c r="L5" s="4">
        <v>5</v>
      </c>
      <c r="M5" s="5">
        <v>50</v>
      </c>
      <c r="N5" s="17">
        <v>0</v>
      </c>
      <c r="O5" s="6">
        <v>0</v>
      </c>
      <c r="P5" s="4">
        <v>5</v>
      </c>
      <c r="Q5" s="5">
        <v>50</v>
      </c>
      <c r="R5" s="5">
        <v>0</v>
      </c>
      <c r="S5" s="6">
        <v>0</v>
      </c>
      <c r="T5" s="4">
        <v>5</v>
      </c>
      <c r="U5" s="5">
        <v>45</v>
      </c>
      <c r="V5" s="5">
        <v>0</v>
      </c>
      <c r="W5" s="6">
        <v>0</v>
      </c>
      <c r="X5" s="4">
        <v>5</v>
      </c>
      <c r="Y5" s="5">
        <v>54</v>
      </c>
      <c r="Z5" s="5">
        <v>0</v>
      </c>
      <c r="AA5" s="6">
        <v>0</v>
      </c>
    </row>
    <row r="6" spans="2:27" x14ac:dyDescent="0.3">
      <c r="B6" s="33" t="s">
        <v>0</v>
      </c>
      <c r="C6" s="30">
        <f>SUM(G6,K6,O6,S6,W6,AA6)</f>
        <v>0</v>
      </c>
      <c r="D6" s="4">
        <v>5</v>
      </c>
      <c r="E6" s="5">
        <v>54</v>
      </c>
      <c r="F6" s="5">
        <v>0</v>
      </c>
      <c r="G6" s="6">
        <v>0</v>
      </c>
      <c r="H6" s="4">
        <v>5</v>
      </c>
      <c r="I6" s="5">
        <v>55</v>
      </c>
      <c r="J6" s="5">
        <v>0</v>
      </c>
      <c r="K6" s="6">
        <v>0</v>
      </c>
      <c r="L6" s="4">
        <v>5</v>
      </c>
      <c r="M6" s="5">
        <v>54</v>
      </c>
      <c r="N6" s="17">
        <v>0</v>
      </c>
      <c r="O6" s="6">
        <v>0</v>
      </c>
      <c r="P6" s="4">
        <v>5</v>
      </c>
      <c r="Q6" s="5">
        <v>53</v>
      </c>
      <c r="R6" s="5">
        <v>0</v>
      </c>
      <c r="S6" s="6">
        <v>0</v>
      </c>
      <c r="T6" s="4">
        <v>5</v>
      </c>
      <c r="U6" s="5">
        <v>54</v>
      </c>
      <c r="V6" s="5">
        <v>0</v>
      </c>
      <c r="W6" s="6">
        <v>0</v>
      </c>
      <c r="X6" s="4">
        <v>5</v>
      </c>
      <c r="Y6" s="5">
        <v>55</v>
      </c>
      <c r="Z6" s="5">
        <v>0</v>
      </c>
      <c r="AA6" s="6">
        <v>0</v>
      </c>
    </row>
    <row r="7" spans="2:27" x14ac:dyDescent="0.3">
      <c r="B7" s="33" t="s">
        <v>11</v>
      </c>
      <c r="C7" s="30">
        <f>SUM(G7,K7,O7,S7,W7,AA7)</f>
        <v>0</v>
      </c>
      <c r="D7" s="4">
        <v>5</v>
      </c>
      <c r="E7" s="5">
        <v>50</v>
      </c>
      <c r="F7" s="5">
        <v>0</v>
      </c>
      <c r="G7" s="6">
        <v>0</v>
      </c>
      <c r="H7" s="4">
        <v>5</v>
      </c>
      <c r="I7" s="17">
        <v>52</v>
      </c>
      <c r="J7" s="5">
        <v>0</v>
      </c>
      <c r="K7" s="6">
        <v>0</v>
      </c>
      <c r="L7" s="4">
        <v>5</v>
      </c>
      <c r="M7" s="5">
        <v>52</v>
      </c>
      <c r="N7" s="17">
        <v>0</v>
      </c>
      <c r="O7" s="6">
        <v>0</v>
      </c>
      <c r="P7" s="4">
        <v>5</v>
      </c>
      <c r="Q7" s="5">
        <v>51</v>
      </c>
      <c r="R7" s="5">
        <v>0</v>
      </c>
      <c r="S7" s="6">
        <v>0</v>
      </c>
      <c r="T7" s="4">
        <v>5</v>
      </c>
      <c r="U7" s="5">
        <v>52</v>
      </c>
      <c r="V7" s="5">
        <v>0</v>
      </c>
      <c r="W7" s="6">
        <v>0</v>
      </c>
      <c r="X7" s="4">
        <v>5</v>
      </c>
      <c r="Y7" s="5">
        <v>53</v>
      </c>
      <c r="Z7" s="5">
        <v>0</v>
      </c>
      <c r="AA7" s="6">
        <v>0</v>
      </c>
    </row>
    <row r="8" spans="2:27" x14ac:dyDescent="0.3">
      <c r="B8" s="33" t="s">
        <v>7</v>
      </c>
      <c r="C8" s="30">
        <f>SUM(G8,K8,O8,S8,W8,AA8)</f>
        <v>56000</v>
      </c>
      <c r="D8" s="20">
        <v>6</v>
      </c>
      <c r="E8" s="21">
        <v>10</v>
      </c>
      <c r="F8" s="5">
        <v>0</v>
      </c>
      <c r="G8" s="6">
        <v>15000</v>
      </c>
      <c r="H8" s="4">
        <v>5</v>
      </c>
      <c r="I8" s="5">
        <v>56</v>
      </c>
      <c r="J8" s="10">
        <v>0.5541666666666667</v>
      </c>
      <c r="K8" s="6">
        <v>1000</v>
      </c>
      <c r="L8" s="20">
        <v>6</v>
      </c>
      <c r="M8" s="21">
        <v>30</v>
      </c>
      <c r="N8" s="17">
        <v>0</v>
      </c>
      <c r="O8" s="6">
        <v>35000</v>
      </c>
      <c r="P8" s="4">
        <v>5</v>
      </c>
      <c r="Q8" s="5">
        <v>55</v>
      </c>
      <c r="R8" s="5">
        <v>0</v>
      </c>
      <c r="S8" s="6">
        <v>0</v>
      </c>
      <c r="T8" s="4">
        <v>5</v>
      </c>
      <c r="U8" s="5">
        <v>55</v>
      </c>
      <c r="V8" s="5">
        <v>0</v>
      </c>
      <c r="W8" s="6">
        <v>0</v>
      </c>
      <c r="X8" s="4">
        <v>6</v>
      </c>
      <c r="Y8" s="5">
        <v>0</v>
      </c>
      <c r="Z8" s="5">
        <v>0</v>
      </c>
      <c r="AA8" s="6">
        <v>5000</v>
      </c>
    </row>
    <row r="9" spans="2:27" x14ac:dyDescent="0.3">
      <c r="B9" s="33" t="s">
        <v>9</v>
      </c>
      <c r="C9" s="30">
        <f>SUM(G9,K9,O9,S9,W9,AA9)</f>
        <v>36000</v>
      </c>
      <c r="D9" s="20">
        <v>6</v>
      </c>
      <c r="E9" s="21">
        <v>30</v>
      </c>
      <c r="F9" s="5">
        <v>0</v>
      </c>
      <c r="G9" s="6">
        <v>35000</v>
      </c>
      <c r="H9" s="4">
        <v>5</v>
      </c>
      <c r="I9" s="5">
        <v>52</v>
      </c>
      <c r="J9" s="5">
        <v>0</v>
      </c>
      <c r="K9" s="6">
        <v>0</v>
      </c>
      <c r="L9" s="4">
        <v>5</v>
      </c>
      <c r="M9" s="5">
        <v>55</v>
      </c>
      <c r="N9" s="17">
        <v>0</v>
      </c>
      <c r="O9" s="6">
        <v>0</v>
      </c>
      <c r="P9" s="4">
        <v>5</v>
      </c>
      <c r="Q9" s="5">
        <v>53</v>
      </c>
      <c r="R9" s="5">
        <v>0</v>
      </c>
      <c r="S9" s="6">
        <v>0</v>
      </c>
      <c r="T9" s="4">
        <v>5</v>
      </c>
      <c r="U9" s="5">
        <v>53</v>
      </c>
      <c r="V9" s="5">
        <v>0</v>
      </c>
      <c r="W9" s="6">
        <v>0</v>
      </c>
      <c r="X9" s="4">
        <v>5</v>
      </c>
      <c r="Y9" s="5">
        <v>56</v>
      </c>
      <c r="Z9" s="5">
        <v>0</v>
      </c>
      <c r="AA9" s="6">
        <v>1000</v>
      </c>
    </row>
    <row r="10" spans="2:27" x14ac:dyDescent="0.3">
      <c r="B10" s="33" t="s">
        <v>28</v>
      </c>
      <c r="C10" s="30">
        <f>SUM(G10,K10,O10,S10,W10,AA10)</f>
        <v>27000</v>
      </c>
      <c r="D10" s="4">
        <v>5</v>
      </c>
      <c r="E10" s="5">
        <v>57</v>
      </c>
      <c r="F10" s="5">
        <v>0</v>
      </c>
      <c r="G10" s="6">
        <v>2000</v>
      </c>
      <c r="H10" s="4">
        <v>5</v>
      </c>
      <c r="I10" s="5">
        <v>55</v>
      </c>
      <c r="J10" s="5">
        <v>0</v>
      </c>
      <c r="K10" s="6">
        <v>0</v>
      </c>
      <c r="L10" s="20">
        <v>6</v>
      </c>
      <c r="M10" s="21">
        <v>17</v>
      </c>
      <c r="N10" s="18">
        <v>0.54305555555555551</v>
      </c>
      <c r="O10" s="6">
        <v>22000</v>
      </c>
      <c r="P10" s="4">
        <v>5</v>
      </c>
      <c r="Q10" s="5">
        <v>52</v>
      </c>
      <c r="R10" s="5">
        <v>0</v>
      </c>
      <c r="S10" s="6">
        <v>0</v>
      </c>
      <c r="T10" s="4">
        <v>5</v>
      </c>
      <c r="U10" s="5">
        <v>58</v>
      </c>
      <c r="V10" s="5">
        <v>0</v>
      </c>
      <c r="W10" s="6">
        <v>3000</v>
      </c>
      <c r="X10" s="4">
        <v>5</v>
      </c>
      <c r="Y10" s="5">
        <v>54</v>
      </c>
      <c r="Z10" s="5">
        <v>0</v>
      </c>
      <c r="AA10" s="6">
        <v>0</v>
      </c>
    </row>
    <row r="11" spans="2:27" x14ac:dyDescent="0.3">
      <c r="B11" s="33" t="s">
        <v>4</v>
      </c>
      <c r="C11" s="30">
        <f>SUM(G11,K11,O11,S11,W11,AA11)</f>
        <v>26000</v>
      </c>
      <c r="D11" s="20">
        <v>6</v>
      </c>
      <c r="E11" s="21">
        <v>21</v>
      </c>
      <c r="F11" s="5">
        <v>0</v>
      </c>
      <c r="G11" s="6">
        <v>26000</v>
      </c>
      <c r="H11" s="4">
        <v>5</v>
      </c>
      <c r="I11" s="5">
        <v>48</v>
      </c>
      <c r="J11" s="5">
        <v>0</v>
      </c>
      <c r="K11" s="6">
        <v>0</v>
      </c>
      <c r="L11" s="4">
        <v>5</v>
      </c>
      <c r="M11" s="5">
        <v>47</v>
      </c>
      <c r="N11" s="17">
        <v>0</v>
      </c>
      <c r="O11" s="6">
        <v>0</v>
      </c>
      <c r="P11" s="4">
        <v>5</v>
      </c>
      <c r="Q11" s="5">
        <v>47</v>
      </c>
      <c r="R11" s="5">
        <v>0</v>
      </c>
      <c r="S11" s="6">
        <v>0</v>
      </c>
      <c r="T11" s="4">
        <v>5</v>
      </c>
      <c r="U11" s="5">
        <v>52</v>
      </c>
      <c r="V11" s="5">
        <v>0</v>
      </c>
      <c r="W11" s="6">
        <v>0</v>
      </c>
      <c r="X11" s="4">
        <v>5</v>
      </c>
      <c r="Y11" s="5">
        <v>54</v>
      </c>
      <c r="Z11" s="5">
        <v>0</v>
      </c>
      <c r="AA11" s="6">
        <v>0</v>
      </c>
    </row>
    <row r="12" spans="2:27" x14ac:dyDescent="0.3">
      <c r="B12" s="33" t="s">
        <v>1</v>
      </c>
      <c r="C12" s="30">
        <f>SUM(G12,K12,O12,S12,W12,AA12)</f>
        <v>3000</v>
      </c>
      <c r="D12" s="4">
        <v>5</v>
      </c>
      <c r="E12" s="5">
        <v>54</v>
      </c>
      <c r="F12" s="5">
        <v>0</v>
      </c>
      <c r="G12" s="6">
        <v>0</v>
      </c>
      <c r="H12" s="4">
        <v>5</v>
      </c>
      <c r="I12" s="5">
        <v>58</v>
      </c>
      <c r="J12" s="5">
        <v>0</v>
      </c>
      <c r="K12" s="6">
        <v>3000</v>
      </c>
      <c r="L12" s="4">
        <v>5</v>
      </c>
      <c r="M12" s="5">
        <v>53</v>
      </c>
      <c r="N12" s="17">
        <v>0</v>
      </c>
      <c r="O12" s="6">
        <v>0</v>
      </c>
      <c r="P12" s="4">
        <v>5</v>
      </c>
      <c r="Q12" s="5">
        <v>55</v>
      </c>
      <c r="R12" s="5">
        <v>0</v>
      </c>
      <c r="S12" s="6">
        <v>0</v>
      </c>
      <c r="T12" s="4">
        <v>5</v>
      </c>
      <c r="U12" s="5">
        <v>55</v>
      </c>
      <c r="V12" s="5">
        <v>0</v>
      </c>
      <c r="W12" s="6">
        <v>0</v>
      </c>
      <c r="X12" s="4">
        <v>5</v>
      </c>
      <c r="Y12" s="5">
        <v>55</v>
      </c>
      <c r="Z12" s="5">
        <v>0</v>
      </c>
      <c r="AA12" s="6">
        <v>0</v>
      </c>
    </row>
    <row r="13" spans="2:27" x14ac:dyDescent="0.3">
      <c r="B13" s="33" t="s">
        <v>8</v>
      </c>
      <c r="C13" s="30">
        <f>SUM(G13,K13,O13,S13,W13,AA13)</f>
        <v>1000</v>
      </c>
      <c r="D13" s="4">
        <v>5</v>
      </c>
      <c r="E13" s="5">
        <v>56</v>
      </c>
      <c r="F13" s="5">
        <v>0</v>
      </c>
      <c r="G13" s="6">
        <v>1000</v>
      </c>
      <c r="H13" s="4">
        <v>5</v>
      </c>
      <c r="I13" s="5">
        <v>47</v>
      </c>
      <c r="J13" s="5">
        <v>0</v>
      </c>
      <c r="K13" s="6">
        <v>0</v>
      </c>
      <c r="L13" s="4">
        <v>5</v>
      </c>
      <c r="M13" s="5">
        <v>54</v>
      </c>
      <c r="N13" s="17">
        <v>0</v>
      </c>
      <c r="O13" s="6">
        <v>0</v>
      </c>
      <c r="P13" s="4">
        <v>5</v>
      </c>
      <c r="Q13" s="5">
        <v>52</v>
      </c>
      <c r="R13" s="5">
        <v>0</v>
      </c>
      <c r="S13" s="6">
        <v>0</v>
      </c>
      <c r="T13" s="4">
        <v>5</v>
      </c>
      <c r="U13" s="5">
        <v>47</v>
      </c>
      <c r="V13" s="5">
        <v>0</v>
      </c>
      <c r="W13" s="6">
        <v>0</v>
      </c>
      <c r="X13" s="4">
        <v>5</v>
      </c>
      <c r="Y13" s="5">
        <v>55</v>
      </c>
      <c r="Z13" s="5">
        <v>0</v>
      </c>
      <c r="AA13" s="6">
        <v>0</v>
      </c>
    </row>
    <row r="14" spans="2:27" x14ac:dyDescent="0.3">
      <c r="B14" s="33" t="s">
        <v>10</v>
      </c>
      <c r="C14" s="30">
        <f>SUM(G14,K14,O14,S14,W14,AA14)</f>
        <v>0</v>
      </c>
      <c r="D14" s="4">
        <v>5</v>
      </c>
      <c r="E14" s="5">
        <v>55</v>
      </c>
      <c r="F14" s="5">
        <v>0</v>
      </c>
      <c r="G14" s="6">
        <v>0</v>
      </c>
      <c r="H14" s="4">
        <v>5</v>
      </c>
      <c r="I14" s="5">
        <v>55</v>
      </c>
      <c r="J14" s="5">
        <v>0</v>
      </c>
      <c r="K14" s="6">
        <v>0</v>
      </c>
      <c r="L14" s="4">
        <v>5</v>
      </c>
      <c r="M14" s="5">
        <v>55</v>
      </c>
      <c r="N14" s="17">
        <v>0</v>
      </c>
      <c r="O14" s="6">
        <v>0</v>
      </c>
      <c r="P14" s="4">
        <v>5</v>
      </c>
      <c r="Q14" s="5">
        <v>54</v>
      </c>
      <c r="R14" s="5">
        <v>0</v>
      </c>
      <c r="S14" s="6">
        <v>0</v>
      </c>
      <c r="T14" s="4">
        <v>5</v>
      </c>
      <c r="U14" s="5">
        <v>55</v>
      </c>
      <c r="V14" s="5">
        <v>0</v>
      </c>
      <c r="W14" s="6">
        <v>0</v>
      </c>
      <c r="X14" s="4">
        <v>5</v>
      </c>
      <c r="Y14" s="5">
        <v>55</v>
      </c>
      <c r="Z14" s="5">
        <v>0</v>
      </c>
      <c r="AA14" s="6">
        <v>0</v>
      </c>
    </row>
    <row r="15" spans="2:27" x14ac:dyDescent="0.3">
      <c r="B15" s="33" t="s">
        <v>6</v>
      </c>
      <c r="C15" s="30">
        <f>SUM(G15,K15,O15,S15,W15,AA15)</f>
        <v>3000</v>
      </c>
      <c r="D15" s="4">
        <v>5</v>
      </c>
      <c r="E15" s="5">
        <v>55</v>
      </c>
      <c r="F15" s="5">
        <v>0</v>
      </c>
      <c r="G15" s="6">
        <v>0</v>
      </c>
      <c r="H15" s="4">
        <v>5</v>
      </c>
      <c r="I15" s="5">
        <v>51</v>
      </c>
      <c r="J15" s="5">
        <v>0</v>
      </c>
      <c r="K15" s="6">
        <v>0</v>
      </c>
      <c r="L15" s="4">
        <v>5</v>
      </c>
      <c r="M15" s="5">
        <v>55</v>
      </c>
      <c r="N15" s="17">
        <v>0</v>
      </c>
      <c r="O15" s="6">
        <v>0</v>
      </c>
      <c r="P15" s="4">
        <v>5</v>
      </c>
      <c r="Q15" s="5">
        <v>55</v>
      </c>
      <c r="R15" s="5">
        <v>0</v>
      </c>
      <c r="S15" s="6">
        <v>0</v>
      </c>
      <c r="T15" s="4">
        <v>5</v>
      </c>
      <c r="U15" s="5">
        <v>58</v>
      </c>
      <c r="V15" s="10">
        <v>0.56597222222222221</v>
      </c>
      <c r="W15" s="6">
        <v>3000</v>
      </c>
      <c r="X15" s="4">
        <v>5</v>
      </c>
      <c r="Y15" s="5">
        <v>43</v>
      </c>
      <c r="Z15" s="5">
        <v>0</v>
      </c>
      <c r="AA15" s="6">
        <v>0</v>
      </c>
    </row>
    <row r="16" spans="2:27" x14ac:dyDescent="0.3">
      <c r="B16" s="34" t="s">
        <v>2</v>
      </c>
      <c r="C16" s="31">
        <f>SUM(G16,K16,O16,S16,W16,AA16)</f>
        <v>3000</v>
      </c>
      <c r="D16" s="7">
        <v>5</v>
      </c>
      <c r="E16" s="8">
        <v>58</v>
      </c>
      <c r="F16" s="8">
        <v>0</v>
      </c>
      <c r="G16" s="9">
        <v>3000</v>
      </c>
      <c r="H16" s="7">
        <v>5</v>
      </c>
      <c r="I16" s="8">
        <v>53</v>
      </c>
      <c r="J16" s="8">
        <v>0</v>
      </c>
      <c r="K16" s="9">
        <v>0</v>
      </c>
      <c r="L16" s="7">
        <v>5</v>
      </c>
      <c r="M16" s="8">
        <v>54</v>
      </c>
      <c r="N16" s="8">
        <v>0</v>
      </c>
      <c r="O16" s="9">
        <v>0</v>
      </c>
      <c r="P16" s="7">
        <v>5</v>
      </c>
      <c r="Q16" s="8">
        <v>55</v>
      </c>
      <c r="R16" s="8">
        <v>0</v>
      </c>
      <c r="S16" s="9">
        <v>0</v>
      </c>
      <c r="T16" s="7">
        <v>5</v>
      </c>
      <c r="U16" s="8">
        <v>52</v>
      </c>
      <c r="V16" s="8">
        <v>0</v>
      </c>
      <c r="W16" s="9">
        <v>0</v>
      </c>
      <c r="X16" s="7">
        <v>5</v>
      </c>
      <c r="Y16" s="8">
        <v>55</v>
      </c>
      <c r="Z16" s="8">
        <v>0</v>
      </c>
      <c r="AA16" s="9">
        <v>0</v>
      </c>
    </row>
    <row r="17" spans="2:27" x14ac:dyDescent="0.3">
      <c r="B17" s="32" t="s">
        <v>36</v>
      </c>
      <c r="C17" s="19">
        <f>SUM(C4:C16)</f>
        <v>156000</v>
      </c>
      <c r="X17" s="29"/>
      <c r="Y17" s="29"/>
      <c r="Z17" s="29"/>
      <c r="AA17" s="29"/>
    </row>
  </sheetData>
  <mergeCells count="14">
    <mergeCell ref="X17:AA17"/>
    <mergeCell ref="C2:C3"/>
    <mergeCell ref="D3:E3"/>
    <mergeCell ref="H3:I3"/>
    <mergeCell ref="L3:M3"/>
    <mergeCell ref="P3:Q3"/>
    <mergeCell ref="T3:U3"/>
    <mergeCell ref="X3:Y3"/>
    <mergeCell ref="D2:G2"/>
    <mergeCell ref="H2:K2"/>
    <mergeCell ref="L2:O2"/>
    <mergeCell ref="P2:S2"/>
    <mergeCell ref="T2:W2"/>
    <mergeCell ref="X2:AA2"/>
  </mergeCells>
  <phoneticPr fontId="1" type="noConversion"/>
  <conditionalFormatting sqref="AA4:AA16">
    <cfRule type="cellIs" dxfId="17" priority="1" operator="greaterThan">
      <formula>0</formula>
    </cfRule>
  </conditionalFormatting>
  <conditionalFormatting sqref="G4">
    <cfRule type="cellIs" dxfId="16" priority="17" operator="greaterThan">
      <formula>0</formula>
    </cfRule>
    <cfRule type="cellIs" dxfId="15" priority="18" operator="greaterThan">
      <formula>0</formula>
    </cfRule>
  </conditionalFormatting>
  <conditionalFormatting sqref="G5:G16">
    <cfRule type="cellIs" dxfId="14" priority="15" operator="greaterThan">
      <formula>1000</formula>
    </cfRule>
    <cfRule type="cellIs" dxfId="13" priority="16" operator="greaterThan">
      <formula>0</formula>
    </cfRule>
  </conditionalFormatting>
  <conditionalFormatting sqref="K4:K16">
    <cfRule type="cellIs" dxfId="12" priority="12" operator="greaterThan">
      <formula>0</formula>
    </cfRule>
    <cfRule type="cellIs" dxfId="11" priority="13" operator="greaterThan">
      <formula>0</formula>
    </cfRule>
    <cfRule type="cellIs" dxfId="10" priority="14" operator="greaterThan">
      <formula>0</formula>
    </cfRule>
  </conditionalFormatting>
  <conditionalFormatting sqref="O4:O16">
    <cfRule type="cellIs" dxfId="9" priority="11" operator="greaterThan">
      <formula>0</formula>
    </cfRule>
  </conditionalFormatting>
  <conditionalFormatting sqref="C4:C16">
    <cfRule type="cellIs" dxfId="8" priority="10" operator="greaterThan">
      <formula>0</formula>
    </cfRule>
  </conditionalFormatting>
  <conditionalFormatting sqref="W4:W15">
    <cfRule type="cellIs" dxfId="7" priority="8" operator="greaterThan">
      <formula>0</formula>
    </cfRule>
    <cfRule type="cellIs" dxfId="6" priority="9" operator="greaterThan">
      <formula>0</formula>
    </cfRule>
  </conditionalFormatting>
  <conditionalFormatting sqref="E4:E16">
    <cfRule type="cellIs" dxfId="5" priority="7" operator="greaterThan">
      <formula>55</formula>
    </cfRule>
  </conditionalFormatting>
  <conditionalFormatting sqref="I4:I7 I9:I11 I13:I16">
    <cfRule type="cellIs" dxfId="4" priority="4" operator="greaterThan">
      <formula>55</formula>
    </cfRule>
    <cfRule type="cellIs" dxfId="3" priority="6" operator="greaterThan">
      <formula>55</formula>
    </cfRule>
  </conditionalFormatting>
  <conditionalFormatting sqref="M4:M16">
    <cfRule type="cellIs" dxfId="2" priority="5" operator="greaterThan">
      <formula>55</formula>
    </cfRule>
  </conditionalFormatting>
  <conditionalFormatting sqref="I5:I14">
    <cfRule type="cellIs" dxfId="1" priority="3" operator="greaterThan">
      <formula>55</formula>
    </cfRule>
  </conditionalFormatting>
  <conditionalFormatting sqref="U5:U15">
    <cfRule type="cellIs" dxfId="0" priority="2" operator="greaterThan">
      <formula>55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금주기록</vt:lpstr>
      <vt:lpstr>계산</vt:lpstr>
      <vt:lpstr>내역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kkj</dc:creator>
  <cp:lastModifiedBy>kkj</cp:lastModifiedBy>
  <dcterms:created xsi:type="dcterms:W3CDTF">2017-09-04T11:18:21Z</dcterms:created>
  <dcterms:modified xsi:type="dcterms:W3CDTF">2017-09-08T04:58:48Z</dcterms:modified>
</cp:coreProperties>
</file>